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<sst xmlns="http://schemas.openxmlformats.org/spreadsheetml/2006/main" count="56" uniqueCount="45">
  <si>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Intäkter</t>
  </si>
  <si>
    <t>Kostnader</t>
  </si>
  <si>
    <t>Värme</t>
  </si>
  <si>
    <t>Vatten</t>
  </si>
  <si>
    <t>El</t>
  </si>
  <si>
    <t>Tomträtt</t>
  </si>
  <si>
    <t>Försäkring</t>
  </si>
  <si>
    <t>Kabel TV</t>
  </si>
  <si>
    <t>Energi och vattenavräkning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</si>
  <si>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</si>
  <si>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</si>
  <si>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</si>
  <si>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</si>
  <si>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</si>
  <si>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</si>
  <si>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</si>
  <si>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</si>
  <si>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</si>
  <si>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Uttag reparationsfond</t>
  </si>
  <si>
    <t>Gräsklippning</t>
  </si>
  <si>
    <t xml:space="preserve">Avgifter </t>
  </si>
  <si>
    <t>RESULTATRÄKNING</t>
  </si>
  <si>
    <t>BALANSRÄKNING</t>
  </si>
  <si>
    <t>Arvode och sociala avgifter</t>
  </si>
  <si>
    <t xml:space="preserve">Ränta </t>
  </si>
  <si>
    <t>Avskrivning värmemätare(15 år)</t>
  </si>
  <si>
    <t>Avskrivning aktivitetsplan(10 år)</t>
  </si>
  <si>
    <t>Aktivitetsplanen</t>
  </si>
  <si>
    <t>Bokslut</t>
  </si>
  <si>
    <t>SAMFÄLLIGHETSFÖRENINGEN NATTSLÄNDAN; Budgetförslag</t>
  </si>
  <si>
    <t>Avsättning reparationsfond</t>
  </si>
  <si>
    <t>Budget</t>
  </si>
  <si>
    <t>Förslag</t>
  </si>
  <si>
    <t>Kvartalsavgift</t>
  </si>
  <si>
    <t>SUMMA</t>
  </si>
  <si>
    <t>Värmemätare</t>
  </si>
  <si>
    <t>6 000:-</t>
  </si>
  <si>
    <t>Investeringar och underhåll</t>
  </si>
  <si>
    <t>Snöröjning, sandning</t>
  </si>
  <si>
    <t>Övriga intäkter</t>
  </si>
  <si>
    <t>(kvartal 1,2)</t>
  </si>
  <si>
    <t>6 500:-</t>
  </si>
  <si>
    <r>
      <t>(</t>
    </r>
    <r>
      <rPr>
        <sz val="8"/>
        <rFont val="Arial"/>
        <family val="2"/>
      </rPr>
      <t>kvartal 3,4)</t>
    </r>
  </si>
  <si>
    <t>Avskrivning undercentral (15 år)</t>
  </si>
  <si>
    <t>Undercentral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</si>
</sst>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37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44" fontId="6" fillId="0" borderId="0" xfId="18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7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8" fillId="0" borderId="0" xfId="0" applyFont="1" applyAlignment="1">
      <alignment horizontal="right"/>
    </xf>
    <xf numFmtId="3" fontId="0" fillId="0" borderId="7" xfId="0" applyNumberFormat="1" applyFont="1" applyBorder="1" applyAlignment="1">
      <alignment/>
    </xf>
    <xf numFmtId="0" fontId="7" fillId="0" borderId="0" xfId="0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6">
      <selection activeCell="K39" sqref="K39"/>
    </sheetView>
  </sheetViews>
  <sheetFormatPr defaultColWidth="9.140625" defaultRowHeight="12.75"/>
  <cols>
    <col min="2" max="2" width="26.7109375" style="0" customWidth="1"/>
    <col min="3" max="3" width="2.421875" style="0" hidden="1" customWidth="1"/>
    <col min="4" max="4" width="9.28125" style="3" bestFit="1" customWidth="1"/>
    <col min="5" max="5" width="9.140625" style="3" customWidth="1"/>
  </cols>
  <sheetData>
    <row r="1" s="21" customFormat="1" ht="15.75">
      <c r="B1" s="22" t="s">
        <v>29</v>
      </c>
    </row>
    <row r="2" spans="2:8" ht="12.75">
      <c r="B2" s="3"/>
      <c r="C2" s="3"/>
      <c r="D2" s="7">
        <v>2012</v>
      </c>
      <c r="E2" s="7">
        <v>2013</v>
      </c>
      <c r="F2" s="35">
        <v>2014</v>
      </c>
      <c r="G2" s="35">
        <v>2015</v>
      </c>
      <c r="H2" s="35">
        <v>2016</v>
      </c>
    </row>
    <row r="3" spans="2:8" ht="16.5" customHeight="1">
      <c r="B3" s="4" t="s">
        <v>21</v>
      </c>
      <c r="C3" s="3"/>
      <c r="D3" s="25" t="s">
        <v>28</v>
      </c>
      <c r="E3" s="25" t="s">
        <v>28</v>
      </c>
      <c r="F3" s="23" t="s">
        <v>28</v>
      </c>
      <c r="G3" s="23" t="s">
        <v>31</v>
      </c>
      <c r="H3" s="23" t="s">
        <v>32</v>
      </c>
    </row>
    <row r="4" spans="2:5" s="16" customFormat="1" ht="11.25">
      <c r="B4" s="18"/>
      <c r="C4" s="19"/>
      <c r="D4" s="18"/>
      <c r="E4" s="18"/>
    </row>
    <row r="5" spans="2:9" ht="12.75">
      <c r="B5" s="20" t="s">
        <v>0</v>
      </c>
      <c r="C5" s="8"/>
      <c r="D5" s="12"/>
      <c r="E5" s="12"/>
      <c r="G5" s="12"/>
      <c r="H5" s="12"/>
      <c r="I5" s="3"/>
    </row>
    <row r="6" spans="2:8" ht="12.75">
      <c r="B6" s="6" t="s">
        <v>20</v>
      </c>
      <c r="C6" s="5"/>
      <c r="D6" s="13">
        <v>1848000</v>
      </c>
      <c r="E6" s="13">
        <v>1848000</v>
      </c>
      <c r="F6" s="13">
        <v>1848000</v>
      </c>
      <c r="G6" s="13">
        <v>1848000</v>
      </c>
      <c r="H6" s="13">
        <v>1925000</v>
      </c>
    </row>
    <row r="7" spans="2:12" ht="12.75">
      <c r="B7" s="1" t="s">
        <v>39</v>
      </c>
      <c r="C7" s="5"/>
      <c r="D7" s="13">
        <v>7113</v>
      </c>
      <c r="E7" s="13">
        <v>5000</v>
      </c>
      <c r="F7" s="37">
        <v>8600</v>
      </c>
      <c r="G7" s="13">
        <v>5000</v>
      </c>
      <c r="H7" s="13">
        <v>6000</v>
      </c>
      <c r="K7" s="3"/>
      <c r="L7" s="3"/>
    </row>
    <row r="8" spans="2:8" ht="12.75">
      <c r="B8" s="1" t="s">
        <v>18</v>
      </c>
      <c r="C8" s="5"/>
      <c r="D8" s="13">
        <v>10000</v>
      </c>
      <c r="E8" s="13">
        <v>20000</v>
      </c>
      <c r="F8" s="13">
        <v>15000</v>
      </c>
      <c r="G8" s="15">
        <v>35000</v>
      </c>
      <c r="H8" s="1">
        <v>0</v>
      </c>
    </row>
    <row r="9" spans="2:8" ht="12.75">
      <c r="B9" s="2" t="s">
        <v>34</v>
      </c>
      <c r="C9" s="5"/>
      <c r="D9" s="14">
        <f>SUM(D6:D8)</f>
        <v>1865113</v>
      </c>
      <c r="E9" s="14">
        <f>SUM(E6:E8)</f>
        <v>1873000</v>
      </c>
      <c r="F9" s="14">
        <f>SUM(F6:F8)</f>
        <v>1871600</v>
      </c>
      <c r="G9" s="14">
        <f>SUM(G6:G8)</f>
        <v>1888000</v>
      </c>
      <c r="H9" s="14">
        <f>SUM(H6:H8)</f>
        <v>1931000</v>
      </c>
    </row>
    <row r="10" spans="1:9" ht="12.75">
      <c r="A10" s="3"/>
      <c r="B10" s="26" t="s">
        <v>33</v>
      </c>
      <c r="C10" s="27"/>
      <c r="D10" s="31" t="s">
        <v>36</v>
      </c>
      <c r="E10" s="33" t="s">
        <v>36</v>
      </c>
      <c r="F10" s="28" t="s">
        <v>36</v>
      </c>
      <c r="G10" s="40" t="s">
        <v>36</v>
      </c>
      <c r="H10" s="44" t="s">
        <v>36</v>
      </c>
      <c r="I10" s="3"/>
    </row>
    <row r="11" spans="1:8" ht="12.75">
      <c r="A11" s="3"/>
      <c r="B11" s="26"/>
      <c r="C11" s="27"/>
      <c r="D11" s="31"/>
      <c r="E11" s="33"/>
      <c r="F11" s="38"/>
      <c r="G11" s="16"/>
      <c r="H11" s="16" t="s">
        <v>40</v>
      </c>
    </row>
    <row r="12" spans="2:8" ht="12.75">
      <c r="B12" s="26"/>
      <c r="C12" s="27"/>
      <c r="F12" s="28"/>
      <c r="G12" s="40"/>
      <c r="H12" s="40" t="s">
        <v>41</v>
      </c>
    </row>
    <row r="13" spans="2:8" ht="12.75">
      <c r="B13" s="26"/>
      <c r="C13" s="27"/>
      <c r="F13" s="28"/>
      <c r="G13" s="42"/>
      <c r="H13" t="s">
        <v>42</v>
      </c>
    </row>
    <row r="14" spans="2:10" ht="12.75">
      <c r="B14" s="20" t="s">
        <v>1</v>
      </c>
      <c r="C14" s="9"/>
      <c r="D14" s="12"/>
      <c r="E14" s="12"/>
      <c r="F14" s="39"/>
      <c r="G14" s="41"/>
      <c r="H14" s="12"/>
      <c r="J14" s="3"/>
    </row>
    <row r="15" spans="2:8" ht="12.75">
      <c r="B15" s="1" t="s">
        <v>2</v>
      </c>
      <c r="C15" s="5"/>
      <c r="D15" s="13">
        <v>925038</v>
      </c>
      <c r="E15" s="13">
        <v>938800</v>
      </c>
      <c r="F15" s="37">
        <v>875940</v>
      </c>
      <c r="G15" s="13">
        <v>950000</v>
      </c>
      <c r="H15" s="13">
        <v>1000000</v>
      </c>
    </row>
    <row r="16" spans="2:8" ht="12.75">
      <c r="B16" s="1" t="s">
        <v>3</v>
      </c>
      <c r="C16" s="5"/>
      <c r="D16" s="13">
        <v>254702</v>
      </c>
      <c r="E16" s="13">
        <v>265809</v>
      </c>
      <c r="F16" s="13">
        <v>285530</v>
      </c>
      <c r="G16" s="13">
        <v>300000</v>
      </c>
      <c r="H16" s="13">
        <v>315000</v>
      </c>
    </row>
    <row r="17" spans="2:8" ht="12.75">
      <c r="B17" s="1" t="s">
        <v>8</v>
      </c>
      <c r="C17" s="5"/>
      <c r="D17" s="13">
        <v>20260</v>
      </c>
      <c r="E17" s="13">
        <v>40391</v>
      </c>
      <c r="F17" s="13">
        <v>88530</v>
      </c>
      <c r="G17" s="1">
        <v>0</v>
      </c>
      <c r="H17" s="1">
        <v>0</v>
      </c>
    </row>
    <row r="18" spans="2:8" ht="12.75">
      <c r="B18" s="1" t="s">
        <v>4</v>
      </c>
      <c r="C18" s="5"/>
      <c r="D18" s="13">
        <v>73011</v>
      </c>
      <c r="E18" s="13">
        <v>71470</v>
      </c>
      <c r="F18" s="43">
        <v>65608</v>
      </c>
      <c r="G18" s="13">
        <v>75000</v>
      </c>
      <c r="H18" s="13">
        <v>75000</v>
      </c>
    </row>
    <row r="19" spans="2:8" ht="12.75">
      <c r="B19" s="1" t="s">
        <v>38</v>
      </c>
      <c r="C19" s="5"/>
      <c r="D19" s="13">
        <v>30879</v>
      </c>
      <c r="E19" s="13">
        <v>15373</v>
      </c>
      <c r="F19" s="13">
        <v>24165</v>
      </c>
      <c r="G19" s="13">
        <v>30000</v>
      </c>
      <c r="H19" s="13">
        <v>30000</v>
      </c>
    </row>
    <row r="20" spans="2:8" ht="12.75">
      <c r="B20" s="1" t="s">
        <v>19</v>
      </c>
      <c r="C20" s="5"/>
      <c r="D20" s="13">
        <v>36466</v>
      </c>
      <c r="E20" s="13">
        <v>35260</v>
      </c>
      <c r="F20" s="37">
        <v>38818</v>
      </c>
      <c r="G20" s="13">
        <v>40000</v>
      </c>
      <c r="H20" s="13">
        <v>40000</v>
      </c>
    </row>
    <row r="21" spans="2:8" ht="12.75">
      <c r="B21" s="1" t="s">
        <v>5</v>
      </c>
      <c r="C21" s="5"/>
      <c r="D21" s="1">
        <v>384</v>
      </c>
      <c r="E21" s="32">
        <v>1353</v>
      </c>
      <c r="F21" s="13">
        <v>1353</v>
      </c>
      <c r="G21" s="13">
        <v>1500</v>
      </c>
      <c r="H21" s="13">
        <v>1500</v>
      </c>
    </row>
    <row r="22" spans="2:8" ht="12.75">
      <c r="B22" s="1" t="s">
        <v>6</v>
      </c>
      <c r="C22" s="5"/>
      <c r="D22" s="13">
        <v>8435</v>
      </c>
      <c r="E22" s="13">
        <v>8688</v>
      </c>
      <c r="F22" s="37">
        <v>9079</v>
      </c>
      <c r="G22" s="13">
        <v>9500</v>
      </c>
      <c r="H22" s="13">
        <v>10000</v>
      </c>
    </row>
    <row r="23" spans="2:8" ht="12.75">
      <c r="B23" s="1" t="s">
        <v>23</v>
      </c>
      <c r="C23" s="5"/>
      <c r="D23" s="13">
        <v>61858</v>
      </c>
      <c r="E23" s="13">
        <v>56362</v>
      </c>
      <c r="F23" s="13">
        <v>56285</v>
      </c>
      <c r="G23" s="13">
        <v>60000</v>
      </c>
      <c r="H23" s="13">
        <v>60000</v>
      </c>
    </row>
    <row r="24" spans="2:8" ht="12.75">
      <c r="B24" s="1" t="s">
        <v>7</v>
      </c>
      <c r="C24" s="5"/>
      <c r="D24" s="13">
        <v>91600</v>
      </c>
      <c r="E24" s="13">
        <v>94339</v>
      </c>
      <c r="F24" s="37">
        <v>96392</v>
      </c>
      <c r="G24" s="13">
        <v>99000</v>
      </c>
      <c r="H24" s="13">
        <v>100000</v>
      </c>
    </row>
    <row r="25" spans="2:10" ht="12.75">
      <c r="B25" s="1" t="s">
        <v>37</v>
      </c>
      <c r="C25" s="5"/>
      <c r="D25" s="13">
        <v>175826</v>
      </c>
      <c r="E25" s="30">
        <v>81933</v>
      </c>
      <c r="F25" s="30">
        <v>181274</v>
      </c>
      <c r="G25" s="13">
        <v>140000</v>
      </c>
      <c r="H25" s="13">
        <v>120000</v>
      </c>
      <c r="J25" s="3"/>
    </row>
    <row r="26" spans="2:8" ht="12.75">
      <c r="B26" s="6" t="s">
        <v>30</v>
      </c>
      <c r="C26" s="5"/>
      <c r="D26" s="13">
        <v>77000</v>
      </c>
      <c r="E26" s="13">
        <v>77000</v>
      </c>
      <c r="F26" s="13">
        <v>77000</v>
      </c>
      <c r="G26" s="13">
        <v>77000</v>
      </c>
      <c r="H26" s="13">
        <v>77000</v>
      </c>
    </row>
    <row r="27" spans="2:8" ht="12.75">
      <c r="B27" s="1" t="s">
        <v>25</v>
      </c>
      <c r="C27" s="5"/>
      <c r="D27" s="13">
        <v>62400</v>
      </c>
      <c r="E27" s="13">
        <v>62400</v>
      </c>
      <c r="F27" s="37">
        <v>62400</v>
      </c>
      <c r="G27" s="13">
        <v>62400</v>
      </c>
      <c r="H27" s="13">
        <v>62400</v>
      </c>
    </row>
    <row r="28" spans="2:8" ht="12.75">
      <c r="B28" s="1" t="s">
        <v>26</v>
      </c>
      <c r="C28" s="5"/>
      <c r="D28" s="13">
        <v>17900</v>
      </c>
      <c r="E28" s="13">
        <v>17900</v>
      </c>
      <c r="F28" s="13">
        <v>17900</v>
      </c>
      <c r="G28" s="13">
        <v>17900</v>
      </c>
      <c r="H28" s="13">
        <v>17900</v>
      </c>
    </row>
    <row r="29" spans="2:8" ht="12.75">
      <c r="B29" s="1" t="s">
        <v>43</v>
      </c>
      <c r="C29" s="5"/>
      <c r="D29" s="13"/>
      <c r="E29" s="15"/>
      <c r="F29" s="13"/>
      <c r="G29" s="15">
        <v>17000</v>
      </c>
      <c r="H29" s="15">
        <v>17000</v>
      </c>
    </row>
    <row r="30" spans="2:8" ht="12.75">
      <c r="B30" s="1" t="s">
        <v>24</v>
      </c>
      <c r="C30" s="5"/>
      <c r="D30" s="13">
        <v>19127</v>
      </c>
      <c r="E30" s="15">
        <v>12379</v>
      </c>
      <c r="F30" s="37">
        <v>5714</v>
      </c>
      <c r="G30" s="15">
        <v>6000</v>
      </c>
      <c r="H30" s="15">
        <v>5000</v>
      </c>
    </row>
    <row r="31" spans="2:8" ht="12.75">
      <c r="B31" s="2" t="s">
        <v>34</v>
      </c>
      <c r="C31" s="5"/>
      <c r="D31" s="14">
        <f>SUM(D15:D30)</f>
        <v>1854886</v>
      </c>
      <c r="E31" s="14">
        <f>SUM(E15:E30)</f>
        <v>1779457</v>
      </c>
      <c r="F31" s="14">
        <f>SUM(F15:F30)</f>
        <v>1885988</v>
      </c>
      <c r="G31" s="14">
        <f>SUM(G15:G30)</f>
        <v>1885300</v>
      </c>
      <c r="H31" s="14">
        <f>SUM(H15:H30)</f>
        <v>1930800</v>
      </c>
    </row>
    <row r="32" spans="2:8" ht="12.75">
      <c r="B32" s="12"/>
      <c r="C32" s="9"/>
      <c r="D32" s="24"/>
      <c r="G32" s="24"/>
      <c r="H32" s="24"/>
    </row>
    <row r="33" spans="2:8" ht="12.75">
      <c r="B33" s="10" t="s">
        <v>17</v>
      </c>
      <c r="C33" s="11">
        <f aca="true" t="shared" si="0" ref="C33:H33">SUM(C9-C31)</f>
        <v>0</v>
      </c>
      <c r="D33" s="14">
        <f t="shared" si="0"/>
        <v>10227</v>
      </c>
      <c r="E33" s="14">
        <f t="shared" si="0"/>
        <v>93543</v>
      </c>
      <c r="F33" s="14">
        <f t="shared" si="0"/>
        <v>-14388</v>
      </c>
      <c r="G33" s="14">
        <f t="shared" si="0"/>
        <v>2700</v>
      </c>
      <c r="H33" s="14">
        <f t="shared" si="0"/>
        <v>200</v>
      </c>
    </row>
    <row r="34" spans="2:3" ht="12.75">
      <c r="B34" s="4"/>
      <c r="C34" s="3"/>
    </row>
    <row r="35" spans="2:3" ht="12.75">
      <c r="B35" s="4"/>
      <c r="C35" s="3"/>
    </row>
    <row r="36" spans="2:3" ht="12.75">
      <c r="B36" s="4" t="s">
        <v>22</v>
      </c>
      <c r="C36" s="3"/>
    </row>
    <row r="37" spans="2:5" s="16" customFormat="1" ht="11.25">
      <c r="B37" s="17"/>
      <c r="C37" s="18"/>
      <c r="D37" s="18"/>
      <c r="E37" s="18"/>
    </row>
    <row r="38" spans="2:8" ht="12.75">
      <c r="B38" s="20" t="s">
        <v>9</v>
      </c>
      <c r="C38" s="8"/>
      <c r="D38" s="12"/>
      <c r="E38" s="12"/>
      <c r="G38" s="12"/>
      <c r="H38" s="12"/>
    </row>
    <row r="39" spans="2:8" ht="12.75">
      <c r="B39" s="6" t="s">
        <v>10</v>
      </c>
      <c r="C39" s="1"/>
      <c r="D39" s="13">
        <v>-87571</v>
      </c>
      <c r="E39" s="13">
        <f>E53-E41-E42</f>
        <v>185718</v>
      </c>
      <c r="F39" s="13">
        <v>382560</v>
      </c>
      <c r="G39" s="13">
        <f>G53-G41-G42-G43</f>
        <v>171703</v>
      </c>
      <c r="H39" s="13">
        <f>H53-H41-H42-H43</f>
        <v>346203</v>
      </c>
    </row>
    <row r="40" spans="2:8" ht="12.75">
      <c r="B40" s="1" t="s">
        <v>14</v>
      </c>
      <c r="C40" s="1"/>
      <c r="D40" s="1">
        <v>0</v>
      </c>
      <c r="E40" s="6">
        <v>0</v>
      </c>
      <c r="F40" s="36">
        <v>0</v>
      </c>
      <c r="G40" s="1">
        <v>0</v>
      </c>
      <c r="H40" s="1">
        <v>0</v>
      </c>
    </row>
    <row r="41" spans="2:8" ht="12.75">
      <c r="B41" s="1" t="s">
        <v>35</v>
      </c>
      <c r="C41" s="1"/>
      <c r="D41" s="13">
        <v>686421</v>
      </c>
      <c r="E41" s="13">
        <v>624021</v>
      </c>
      <c r="F41" s="13">
        <v>561621</v>
      </c>
      <c r="G41" s="13">
        <v>499221</v>
      </c>
      <c r="H41" s="13">
        <v>436821</v>
      </c>
    </row>
    <row r="42" spans="2:8" ht="12.75">
      <c r="B42" s="1" t="s">
        <v>27</v>
      </c>
      <c r="C42" s="1"/>
      <c r="D42" s="13">
        <v>107100</v>
      </c>
      <c r="E42" s="13">
        <v>89200</v>
      </c>
      <c r="F42" s="13">
        <v>71300</v>
      </c>
      <c r="G42" s="13">
        <v>53400</v>
      </c>
      <c r="H42" s="13">
        <v>35500</v>
      </c>
    </row>
    <row r="43" spans="2:8" ht="12.75">
      <c r="B43" s="1" t="s">
        <v>44</v>
      </c>
      <c r="C43" s="1"/>
      <c r="D43" s="13"/>
      <c r="E43" s="13"/>
      <c r="F43" s="37"/>
      <c r="G43" s="13">
        <v>233000</v>
      </c>
      <c r="H43" s="13">
        <v>216000</v>
      </c>
    </row>
    <row r="44" spans="2:8" ht="12.75">
      <c r="B44" s="2" t="s">
        <v>34</v>
      </c>
      <c r="C44" s="2"/>
      <c r="D44" s="14">
        <f>SUM(D39:D42)</f>
        <v>705950</v>
      </c>
      <c r="E44" s="14">
        <f>SUM(E39:E42)</f>
        <v>898939</v>
      </c>
      <c r="F44" s="14">
        <f>SUM(F39:F42)</f>
        <v>1015481</v>
      </c>
      <c r="G44" s="14">
        <f>G53</f>
        <v>957324</v>
      </c>
      <c r="H44" s="14">
        <f>H53</f>
        <v>1034524</v>
      </c>
    </row>
    <row r="45" spans="2:6" ht="12.75">
      <c r="B45" s="3"/>
      <c r="C45" s="8"/>
      <c r="F45" s="3"/>
    </row>
    <row r="46" spans="2:10" ht="12.75">
      <c r="B46" s="20" t="s">
        <v>11</v>
      </c>
      <c r="C46" s="8"/>
      <c r="D46" s="12"/>
      <c r="E46" s="12"/>
      <c r="F46" s="3"/>
      <c r="G46" s="12"/>
      <c r="H46" s="12"/>
      <c r="J46" s="3"/>
    </row>
    <row r="47" spans="2:8" ht="12.75">
      <c r="B47" s="6" t="s">
        <v>12</v>
      </c>
      <c r="C47" s="1"/>
      <c r="D47" s="13">
        <v>204570</v>
      </c>
      <c r="E47" s="13">
        <v>131092</v>
      </c>
      <c r="F47" s="13">
        <v>147581</v>
      </c>
      <c r="G47" s="13">
        <v>150000</v>
      </c>
      <c r="H47" s="13">
        <v>150000</v>
      </c>
    </row>
    <row r="48" spans="2:8" ht="12.75">
      <c r="B48" s="6" t="s">
        <v>14</v>
      </c>
      <c r="C48" s="1"/>
      <c r="D48" s="13">
        <v>20260</v>
      </c>
      <c r="E48" s="32">
        <v>40391</v>
      </c>
      <c r="F48" s="37">
        <v>88530</v>
      </c>
      <c r="G48" s="1">
        <v>0</v>
      </c>
      <c r="H48" s="1">
        <v>0</v>
      </c>
    </row>
    <row r="49" spans="2:8" ht="12.75">
      <c r="B49" s="1" t="s">
        <v>13</v>
      </c>
      <c r="C49" s="1"/>
      <c r="D49" s="13">
        <v>266651</v>
      </c>
      <c r="E49" s="13">
        <v>362444</v>
      </c>
      <c r="F49" s="13">
        <v>366746</v>
      </c>
      <c r="G49" s="13">
        <v>350000</v>
      </c>
      <c r="H49" s="13">
        <v>350000</v>
      </c>
    </row>
    <row r="50" spans="2:8" ht="12.75">
      <c r="B50" s="1" t="s">
        <v>15</v>
      </c>
      <c r="C50" s="1"/>
      <c r="D50" s="34">
        <v>171000</v>
      </c>
      <c r="E50" s="13">
        <v>228000</v>
      </c>
      <c r="F50" s="37">
        <v>290000</v>
      </c>
      <c r="G50" s="13">
        <v>332000</v>
      </c>
      <c r="H50" s="13">
        <v>409000</v>
      </c>
    </row>
    <row r="51" spans="2:8" ht="12.75">
      <c r="B51" s="1" t="s">
        <v>16</v>
      </c>
      <c r="C51" s="1"/>
      <c r="D51" s="13">
        <v>33242</v>
      </c>
      <c r="E51" s="13">
        <v>43469</v>
      </c>
      <c r="F51" s="13">
        <v>137012</v>
      </c>
      <c r="G51" s="13">
        <v>122624</v>
      </c>
      <c r="H51" s="13">
        <v>125324</v>
      </c>
    </row>
    <row r="52" spans="2:8" ht="12.75">
      <c r="B52" s="1" t="s">
        <v>17</v>
      </c>
      <c r="C52" s="1"/>
      <c r="D52" s="13">
        <v>10227</v>
      </c>
      <c r="E52" s="13">
        <v>93543</v>
      </c>
      <c r="F52" s="37">
        <v>-14388</v>
      </c>
      <c r="G52" s="13">
        <v>2700</v>
      </c>
      <c r="H52" s="1">
        <v>200</v>
      </c>
    </row>
    <row r="53" spans="2:8" ht="12.75">
      <c r="B53" s="29" t="s">
        <v>34</v>
      </c>
      <c r="C53" s="2"/>
      <c r="D53" s="14">
        <f>SUM(D47:D52)</f>
        <v>705950</v>
      </c>
      <c r="E53" s="14">
        <f>SUM(E47:E52)</f>
        <v>898939</v>
      </c>
      <c r="F53" s="14">
        <f>SUM(F47:F52)</f>
        <v>1015481</v>
      </c>
      <c r="G53" s="14">
        <f>SUM(G47:G52)</f>
        <v>957324</v>
      </c>
      <c r="H53" s="14">
        <f>SUM(H47:H52)</f>
        <v>1034524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dator1</cp:lastModifiedBy>
  <cp:lastPrinted>2015-02-23T13:22:20Z</cp:lastPrinted>
  <dcterms:created xsi:type="dcterms:W3CDTF">1999-02-20T12:50:15Z</dcterms:created>
  <dcterms:modified xsi:type="dcterms:W3CDTF">2015-02-23T15:22:44Z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