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18675" windowHeight="11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<sst xmlns="http://schemas.openxmlformats.org/spreadsheetml/2006/main" count="58" uniqueCount="53">
  <si>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Intäkter</t>
  </si>
  <si>
    <t>Kostnader</t>
  </si>
  <si>
    <t>Värme</t>
  </si>
  <si>
    <t>Vatten</t>
  </si>
  <si>
    <t>El</t>
  </si>
  <si>
    <t>Försäkring</t>
  </si>
  <si>
    <t>Tillgångar</t>
  </si>
  <si>
    <t>Bank</t>
  </si>
  <si>
    <t>Skulder och eget kapital</t>
  </si>
  <si>
    <t>Leverantörsskulder</t>
  </si>
  <si>
    <t>Förskottsbetalda avgifter</t>
  </si>
  <si>
    <t>Energiavräkning</t>
  </si>
  <si>
    <t>Reparationsfond</t>
  </si>
  <si>
    <t>Eget kapital ingående</t>
  </si>
  <si>
    <t>Årets resultat</t>
  </si>
  <si>
    <t>Gräsklippning</t>
  </si>
  <si>
    <t xml:space="preserve">Avgifter </t>
  </si>
  <si>
    <t>RESULTATRÄKNING</t>
  </si>
  <si>
    <t>Arvode och sociala avgifter</t>
  </si>
  <si>
    <t>Bokslut</t>
  </si>
  <si>
    <t>Avsättning reparationsfond</t>
  </si>
  <si>
    <t>Budget</t>
  </si>
  <si>
    <t>Kvartalsavgift</t>
  </si>
  <si>
    <t>SUMMA</t>
  </si>
  <si>
    <t>Värmemätare</t>
  </si>
  <si>
    <t>Investeringar och underhåll</t>
  </si>
  <si>
    <t>Snöröjning, sandning</t>
  </si>
  <si>
    <t>Övriga intäkter</t>
  </si>
  <si>
    <t>Undercentralen</t>
  </si>
  <si>
    <t>Norra lekplatsen</t>
  </si>
  <si>
    <t>Södra lekplatsen</t>
  </si>
  <si>
    <t>Avskrivning fibernät (10 år)</t>
  </si>
  <si>
    <t>Fibernät</t>
  </si>
  <si>
    <t>Avskrivn.värmemätare(15 år)</t>
  </si>
  <si>
    <t>Avskrivn.undercentral (15 år)</t>
  </si>
  <si>
    <t>Avskrivn.N.lekplatsen(10 år)</t>
  </si>
  <si>
    <t>Avskrivn.S.lekplatsen(10 år)</t>
  </si>
  <si>
    <t>Plan</t>
  </si>
  <si>
    <t xml:space="preserve">BALANSRÄKNING </t>
  </si>
  <si>
    <t>NATTSLÄNDAN</t>
  </si>
  <si>
    <t>Regelstyrda kostnader</t>
  </si>
  <si>
    <t xml:space="preserve">Summa </t>
  </si>
  <si>
    <t>Direkta kostnader</t>
  </si>
  <si>
    <t>Summa</t>
  </si>
  <si>
    <t>TOTALT</t>
  </si>
  <si>
    <t>Indirekta kostnader</t>
  </si>
  <si>
    <t>Ränta mm</t>
  </si>
  <si>
    <t>6 500:-/7 000:-</t>
  </si>
  <si>
    <t>7 000:-</t>
  </si>
  <si>
    <t>8 000:-</t>
  </si>
  <si>
    <t>Fiberavgift</t>
  </si>
  <si>
    <t>Värme- och vattenavräkning</t>
  </si>
  <si>
    <t>7 000:-/8 000:-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</si>
</sst>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%"/>
    <numFmt numFmtId="167" formatCode="0.000%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7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3" fontId="5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/>
    </xf>
    <xf numFmtId="37" fontId="6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10" xfId="0" applyFont="1" applyFill="1" applyBorder="1" applyAlignment="1">
      <alignment horizontal="right"/>
    </xf>
    <xf numFmtId="0" fontId="5" fillId="0" borderId="13" xfId="0" applyFont="1" applyBorder="1" applyAlignment="1">
      <alignment/>
    </xf>
    <xf numFmtId="37" fontId="0" fillId="0" borderId="16" xfId="0" applyNumberFormat="1" applyBorder="1" applyAlignment="1">
      <alignment/>
    </xf>
    <xf numFmtId="37" fontId="0" fillId="0" borderId="13" xfId="0" applyNumberFormat="1" applyBorder="1" applyAlignment="1">
      <alignment/>
    </xf>
    <xf numFmtId="0" fontId="4" fillId="0" borderId="10" xfId="0" applyFont="1" applyBorder="1" applyAlignment="1">
      <alignment/>
    </xf>
    <xf numFmtId="37" fontId="3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37" fontId="3" fillId="0" borderId="11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6" fillId="0" borderId="15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zoomScalePageLayoutView="0" workbookViewId="0" topLeftCell="A13">
      <selection activeCell="H47" sqref="H47"/>
    </sheetView>
  </sheetViews>
  <sheetFormatPr defaultColWidth="9.140625" defaultRowHeight="12.75"/>
  <cols>
    <col min="1" max="1" width="24.00390625" style="0" customWidth="1"/>
    <col min="2" max="2" width="2.421875" style="0" hidden="1" customWidth="1"/>
    <col min="3" max="3" width="11.00390625" style="0" customWidth="1"/>
    <col min="4" max="4" width="10.57421875" style="0" customWidth="1"/>
    <col min="5" max="5" width="1.7109375" style="0" customWidth="1"/>
    <col min="6" max="6" width="11.00390625" style="0" customWidth="1"/>
    <col min="7" max="7" width="2.00390625" style="0" customWidth="1"/>
    <col min="8" max="8" width="10.57421875" style="0" customWidth="1"/>
  </cols>
  <sheetData>
    <row r="1" spans="1:8" ht="15">
      <c r="A1" s="30" t="s">
        <v>39</v>
      </c>
      <c r="B1" s="3"/>
      <c r="C1" s="18">
        <v>2019</v>
      </c>
      <c r="D1" s="18">
        <v>2020</v>
      </c>
      <c r="E1" s="18"/>
      <c r="F1" s="18">
        <v>2021</v>
      </c>
      <c r="G1" s="18"/>
      <c r="H1" s="18">
        <v>2022</v>
      </c>
    </row>
    <row r="2" spans="1:8" ht="16.5" customHeight="1">
      <c r="A2" s="2" t="s">
        <v>17</v>
      </c>
      <c r="B2" s="3"/>
      <c r="C2" s="16" t="s">
        <v>19</v>
      </c>
      <c r="D2" s="16" t="s">
        <v>19</v>
      </c>
      <c r="E2" s="16"/>
      <c r="F2" s="44" t="s">
        <v>21</v>
      </c>
      <c r="G2" s="44"/>
      <c r="H2" s="44" t="s">
        <v>37</v>
      </c>
    </row>
    <row r="3" spans="1:8" ht="12.75">
      <c r="A3" s="15" t="s">
        <v>0</v>
      </c>
      <c r="B3" s="7"/>
      <c r="H3" s="10"/>
    </row>
    <row r="4" spans="1:8" ht="12.75">
      <c r="A4" s="6" t="s">
        <v>16</v>
      </c>
      <c r="B4" s="5"/>
      <c r="C4" s="11">
        <v>2079000</v>
      </c>
      <c r="D4" s="22">
        <v>2156000</v>
      </c>
      <c r="E4" s="22"/>
      <c r="F4" s="11">
        <v>2310000</v>
      </c>
      <c r="G4" s="11"/>
      <c r="H4" s="11">
        <v>2464000</v>
      </c>
    </row>
    <row r="5" spans="1:8" ht="12.75">
      <c r="A5" s="1" t="s">
        <v>27</v>
      </c>
      <c r="B5" s="5"/>
      <c r="C5" s="11">
        <v>3500</v>
      </c>
      <c r="D5" s="11">
        <v>3500</v>
      </c>
      <c r="E5" s="11"/>
      <c r="F5" s="11">
        <v>3000</v>
      </c>
      <c r="G5" s="11"/>
      <c r="H5" s="11">
        <v>3000</v>
      </c>
    </row>
    <row r="6" spans="1:8" ht="12.75">
      <c r="A6" s="2" t="s">
        <v>23</v>
      </c>
      <c r="B6" s="5"/>
      <c r="C6" s="12">
        <f>SUM(C4:C5)</f>
        <v>2082500</v>
      </c>
      <c r="D6" s="12">
        <f>SUM(D4:D5)</f>
        <v>2159500</v>
      </c>
      <c r="E6" s="12"/>
      <c r="F6" s="12">
        <f>SUM(F4:F5)</f>
        <v>2313000</v>
      </c>
      <c r="G6" s="12"/>
      <c r="H6" s="12">
        <f>SUM(H4:H5)</f>
        <v>2467000</v>
      </c>
    </row>
    <row r="7" spans="1:8" s="13" customFormat="1" ht="11.25">
      <c r="A7" s="28" t="s">
        <v>22</v>
      </c>
      <c r="B7" s="29"/>
      <c r="C7" s="41" t="s">
        <v>47</v>
      </c>
      <c r="D7" s="31" t="s">
        <v>48</v>
      </c>
      <c r="E7" s="31"/>
      <c r="F7" s="49" t="s">
        <v>52</v>
      </c>
      <c r="G7" s="49"/>
      <c r="H7" s="49" t="s">
        <v>49</v>
      </c>
    </row>
    <row r="8" spans="1:8" ht="12.75">
      <c r="A8" s="15" t="s">
        <v>1</v>
      </c>
      <c r="B8" s="34"/>
      <c r="C8" s="10"/>
      <c r="D8" s="10"/>
      <c r="E8" s="10"/>
      <c r="F8" s="45"/>
      <c r="G8" s="45"/>
      <c r="H8" s="7"/>
    </row>
    <row r="9" spans="1:8" ht="12.75">
      <c r="A9" s="32" t="s">
        <v>40</v>
      </c>
      <c r="B9" s="33"/>
      <c r="C9" s="23"/>
      <c r="D9" s="1"/>
      <c r="E9" s="1"/>
      <c r="F9" s="1"/>
      <c r="G9" s="1"/>
      <c r="H9" s="1"/>
    </row>
    <row r="10" spans="1:8" ht="12.75">
      <c r="A10" s="1" t="s">
        <v>2</v>
      </c>
      <c r="B10" s="5"/>
      <c r="C10" s="47">
        <v>948670</v>
      </c>
      <c r="D10" s="47">
        <v>875277</v>
      </c>
      <c r="E10" s="11"/>
      <c r="F10" s="11">
        <v>975000</v>
      </c>
      <c r="G10" s="11"/>
      <c r="H10" s="47">
        <v>1000000</v>
      </c>
    </row>
    <row r="11" spans="1:8" ht="12.75">
      <c r="A11" s="1" t="s">
        <v>3</v>
      </c>
      <c r="B11" s="5"/>
      <c r="C11" s="47">
        <v>442118</v>
      </c>
      <c r="D11" s="43">
        <v>480607</v>
      </c>
      <c r="E11" s="43"/>
      <c r="F11" s="11">
        <v>520000</v>
      </c>
      <c r="G11" s="11"/>
      <c r="H11" s="11">
        <v>550000</v>
      </c>
    </row>
    <row r="12" spans="1:8" ht="12.75">
      <c r="A12" s="54" t="s">
        <v>51</v>
      </c>
      <c r="B12" s="5"/>
      <c r="C12" s="47">
        <v>34212</v>
      </c>
      <c r="D12" s="11">
        <v>114116</v>
      </c>
      <c r="E12" s="1"/>
      <c r="F12" s="1">
        <v>0</v>
      </c>
      <c r="G12" s="1"/>
      <c r="H12" s="1">
        <v>0</v>
      </c>
    </row>
    <row r="13" spans="1:8" ht="12.75">
      <c r="A13" s="2" t="s">
        <v>41</v>
      </c>
      <c r="B13" s="5"/>
      <c r="C13" s="25">
        <f>SUM(C10:C12)</f>
        <v>1425000</v>
      </c>
      <c r="D13" s="25">
        <f>SUM(D10:D12)</f>
        <v>1470000</v>
      </c>
      <c r="E13" s="25"/>
      <c r="F13" s="25">
        <f>SUM(F10:F12)</f>
        <v>1495000</v>
      </c>
      <c r="G13" s="25"/>
      <c r="H13" s="25">
        <f>SUM(H10:H12)</f>
        <v>1550000</v>
      </c>
    </row>
    <row r="14" spans="1:8" ht="12.75">
      <c r="A14" s="24" t="s">
        <v>42</v>
      </c>
      <c r="B14" s="5"/>
      <c r="C14" s="25"/>
      <c r="D14" s="25"/>
      <c r="E14" s="25"/>
      <c r="F14" s="1"/>
      <c r="G14" s="1"/>
      <c r="H14" s="1"/>
    </row>
    <row r="15" spans="1:8" ht="12.75">
      <c r="A15" s="1" t="s">
        <v>4</v>
      </c>
      <c r="B15" s="5"/>
      <c r="C15" s="47">
        <v>63276</v>
      </c>
      <c r="D15" s="47">
        <v>50240</v>
      </c>
      <c r="E15" s="11"/>
      <c r="F15" s="11">
        <v>53000</v>
      </c>
      <c r="G15" s="11"/>
      <c r="H15" s="11">
        <v>55000</v>
      </c>
    </row>
    <row r="16" spans="1:9" ht="12.75">
      <c r="A16" s="1" t="s">
        <v>26</v>
      </c>
      <c r="B16" s="5"/>
      <c r="C16" s="11">
        <v>30964</v>
      </c>
      <c r="D16" s="47">
        <v>14806</v>
      </c>
      <c r="E16" s="11"/>
      <c r="F16" s="11">
        <v>35000</v>
      </c>
      <c r="G16" s="11"/>
      <c r="H16" s="11">
        <v>35000</v>
      </c>
      <c r="I16" s="42"/>
    </row>
    <row r="17" spans="1:8" ht="12.75">
      <c r="A17" s="1" t="s">
        <v>15</v>
      </c>
      <c r="B17" s="5"/>
      <c r="C17" s="11">
        <v>45745</v>
      </c>
      <c r="D17" s="11">
        <v>50421</v>
      </c>
      <c r="E17" s="11"/>
      <c r="F17" s="11">
        <v>52000</v>
      </c>
      <c r="G17" s="11"/>
      <c r="H17" s="11">
        <v>55000</v>
      </c>
    </row>
    <row r="18" spans="1:8" ht="12.75">
      <c r="A18" s="1" t="s">
        <v>5</v>
      </c>
      <c r="B18" s="5"/>
      <c r="C18" s="11">
        <v>7938</v>
      </c>
      <c r="D18" s="47">
        <v>8214</v>
      </c>
      <c r="E18" s="11"/>
      <c r="F18" s="11">
        <v>9000</v>
      </c>
      <c r="G18" s="11"/>
      <c r="H18" s="11">
        <v>9000</v>
      </c>
    </row>
    <row r="19" spans="1:8" ht="12.75">
      <c r="A19" s="1" t="s">
        <v>18</v>
      </c>
      <c r="B19" s="5"/>
      <c r="C19" s="11">
        <v>79164</v>
      </c>
      <c r="D19" s="11">
        <v>74875</v>
      </c>
      <c r="E19" s="11"/>
      <c r="F19" s="11">
        <v>77000</v>
      </c>
      <c r="G19" s="11"/>
      <c r="H19" s="11">
        <v>77000</v>
      </c>
    </row>
    <row r="20" spans="1:8" ht="12.75">
      <c r="A20" s="54" t="s">
        <v>50</v>
      </c>
      <c r="B20" s="5"/>
      <c r="C20" s="47">
        <v>23100</v>
      </c>
      <c r="D20" s="11">
        <v>23100</v>
      </c>
      <c r="E20" s="11"/>
      <c r="F20" s="11">
        <v>23000</v>
      </c>
      <c r="G20" s="11"/>
      <c r="H20" s="11">
        <v>25000</v>
      </c>
    </row>
    <row r="21" spans="1:8" ht="12.75">
      <c r="A21" s="1" t="s">
        <v>25</v>
      </c>
      <c r="B21" s="5"/>
      <c r="C21" s="11">
        <v>147290</v>
      </c>
      <c r="D21" s="47">
        <v>181576</v>
      </c>
      <c r="E21" s="11"/>
      <c r="F21" s="11">
        <v>150000</v>
      </c>
      <c r="G21" s="11"/>
      <c r="H21" s="11">
        <v>150000</v>
      </c>
    </row>
    <row r="22" spans="1:8" ht="12.75">
      <c r="A22" s="26" t="s">
        <v>46</v>
      </c>
      <c r="B22" s="5"/>
      <c r="C22" s="11">
        <v>18328</v>
      </c>
      <c r="D22" s="11">
        <v>9689</v>
      </c>
      <c r="E22" s="11"/>
      <c r="F22" s="11">
        <v>7000</v>
      </c>
      <c r="G22" s="11"/>
      <c r="H22" s="11">
        <v>5000</v>
      </c>
    </row>
    <row r="23" spans="1:8" ht="12.75">
      <c r="A23" s="8" t="s">
        <v>43</v>
      </c>
      <c r="B23" s="5"/>
      <c r="C23" s="12">
        <f>SUM(C15:C22)</f>
        <v>415805</v>
      </c>
      <c r="D23" s="12">
        <f>SUM(D15:D22)</f>
        <v>412921</v>
      </c>
      <c r="E23" s="12"/>
      <c r="F23" s="12">
        <f>SUM(F15:F22)</f>
        <v>406000</v>
      </c>
      <c r="G23" s="12"/>
      <c r="H23" s="12">
        <f>SUM(H15:H22)</f>
        <v>411000</v>
      </c>
    </row>
    <row r="24" spans="1:8" ht="12.75">
      <c r="A24" s="27" t="s">
        <v>45</v>
      </c>
      <c r="B24" s="5"/>
      <c r="C24" s="25"/>
      <c r="D24" s="25"/>
      <c r="E24" s="25"/>
      <c r="F24" s="1"/>
      <c r="G24" s="1"/>
      <c r="H24" s="1"/>
    </row>
    <row r="25" spans="1:8" ht="12.75">
      <c r="A25" s="6" t="s">
        <v>20</v>
      </c>
      <c r="B25" s="5"/>
      <c r="C25" s="11">
        <v>77000</v>
      </c>
      <c r="D25" s="11">
        <v>77000</v>
      </c>
      <c r="E25" s="11"/>
      <c r="F25" s="11">
        <v>77000</v>
      </c>
      <c r="G25" s="11"/>
      <c r="H25" s="11">
        <v>77000</v>
      </c>
    </row>
    <row r="26" spans="1:8" ht="12.75">
      <c r="A26" s="1" t="s">
        <v>33</v>
      </c>
      <c r="B26" s="5"/>
      <c r="C26" s="11">
        <v>62400</v>
      </c>
      <c r="D26" s="11">
        <v>62400</v>
      </c>
      <c r="E26" s="11"/>
      <c r="F26" s="11">
        <v>62400</v>
      </c>
      <c r="G26" s="11"/>
      <c r="H26" s="11">
        <v>62400</v>
      </c>
    </row>
    <row r="27" spans="1:8" ht="12.75">
      <c r="A27" s="1" t="s">
        <v>34</v>
      </c>
      <c r="B27" s="5"/>
      <c r="C27" s="11">
        <v>18500</v>
      </c>
      <c r="D27" s="11">
        <v>18500</v>
      </c>
      <c r="E27" s="11"/>
      <c r="F27" s="11">
        <v>18500</v>
      </c>
      <c r="G27" s="11"/>
      <c r="H27" s="11">
        <v>18500</v>
      </c>
    </row>
    <row r="28" spans="1:8" ht="12.75">
      <c r="A28" s="1" t="s">
        <v>35</v>
      </c>
      <c r="B28" s="5"/>
      <c r="C28" s="11">
        <v>25400</v>
      </c>
      <c r="D28" s="11">
        <v>25400</v>
      </c>
      <c r="E28" s="11"/>
      <c r="F28" s="11">
        <v>25400</v>
      </c>
      <c r="G28" s="11"/>
      <c r="H28" s="11">
        <v>25400</v>
      </c>
    </row>
    <row r="29" spans="1:8" ht="12.75">
      <c r="A29" s="1" t="s">
        <v>36</v>
      </c>
      <c r="B29" s="5"/>
      <c r="C29" s="11">
        <v>20800</v>
      </c>
      <c r="D29" s="11">
        <v>20800</v>
      </c>
      <c r="E29" s="11"/>
      <c r="F29" s="11">
        <v>20800</v>
      </c>
      <c r="G29" s="11"/>
      <c r="H29" s="11">
        <v>20800</v>
      </c>
    </row>
    <row r="30" spans="1:8" ht="12.75">
      <c r="A30" s="1" t="s">
        <v>31</v>
      </c>
      <c r="B30" s="5"/>
      <c r="C30" s="11">
        <v>65000</v>
      </c>
      <c r="D30" s="11">
        <v>65000</v>
      </c>
      <c r="E30" s="11"/>
      <c r="F30" s="11">
        <v>65000</v>
      </c>
      <c r="G30" s="11"/>
      <c r="H30" s="11">
        <v>65000</v>
      </c>
    </row>
    <row r="31" spans="1:8" ht="12.75">
      <c r="A31" s="2" t="s">
        <v>43</v>
      </c>
      <c r="B31" s="5"/>
      <c r="C31" s="19">
        <f>SUM(C25:C30)</f>
        <v>269100</v>
      </c>
      <c r="D31" s="19">
        <f>SUM(D25:D30)</f>
        <v>269100</v>
      </c>
      <c r="E31" s="19"/>
      <c r="F31" s="12">
        <v>269100</v>
      </c>
      <c r="G31" s="12"/>
      <c r="H31" s="12">
        <v>269100</v>
      </c>
    </row>
    <row r="32" spans="1:8" s="13" customFormat="1" ht="11.25">
      <c r="A32" s="35"/>
      <c r="B32" s="36"/>
      <c r="C32" s="37"/>
      <c r="D32" s="37"/>
      <c r="E32" s="37"/>
      <c r="F32" s="46"/>
      <c r="G32" s="46"/>
      <c r="H32" s="46"/>
    </row>
    <row r="33" spans="1:8" ht="12.75">
      <c r="A33" s="2" t="s">
        <v>44</v>
      </c>
      <c r="B33" s="5"/>
      <c r="C33" s="12">
        <f>SUM(C13+C23+C31)</f>
        <v>2109905</v>
      </c>
      <c r="D33" s="12">
        <f>SUM(D13+D23+D31)</f>
        <v>2152021</v>
      </c>
      <c r="E33" s="12"/>
      <c r="F33" s="12">
        <f>SUM(F13+F23+F31)</f>
        <v>2170100</v>
      </c>
      <c r="G33" s="12"/>
      <c r="H33" s="12">
        <f>SUM(H13+H23+H31)</f>
        <v>2230100</v>
      </c>
    </row>
    <row r="34" spans="1:8" s="13" customFormat="1" ht="11.25">
      <c r="A34" s="38"/>
      <c r="B34" s="39"/>
      <c r="C34" s="40"/>
      <c r="D34" s="40"/>
      <c r="E34" s="40"/>
      <c r="F34" s="46"/>
      <c r="G34" s="46"/>
      <c r="H34" s="46"/>
    </row>
    <row r="35" spans="1:8" ht="12.75">
      <c r="A35" s="8" t="s">
        <v>14</v>
      </c>
      <c r="B35" s="9">
        <f>SUM(B6-B33)</f>
        <v>0</v>
      </c>
      <c r="C35" s="12">
        <f>SUM(C6-C33)</f>
        <v>-27405</v>
      </c>
      <c r="D35" s="12">
        <f>SUM(D6-D33)</f>
        <v>7479</v>
      </c>
      <c r="E35" s="12"/>
      <c r="F35" s="12">
        <f>SUM(F6-F33)</f>
        <v>142900</v>
      </c>
      <c r="G35" s="12"/>
      <c r="H35" s="12">
        <f>SUM(H6-H33)</f>
        <v>236900</v>
      </c>
    </row>
    <row r="36" spans="1:8" s="13" customFormat="1" ht="11.25">
      <c r="A36" s="50"/>
      <c r="B36" s="51"/>
      <c r="C36" s="52"/>
      <c r="D36" s="52"/>
      <c r="E36" s="52"/>
      <c r="F36" s="52"/>
      <c r="G36" s="52"/>
      <c r="H36" s="52"/>
    </row>
    <row r="37" spans="1:8" s="13" customFormat="1" ht="11.25">
      <c r="A37" s="50"/>
      <c r="B37" s="14"/>
      <c r="F37" s="53"/>
      <c r="G37" s="53"/>
      <c r="H37" s="53"/>
    </row>
    <row r="38" spans="1:2" ht="12.75">
      <c r="A38" s="2" t="s">
        <v>38</v>
      </c>
      <c r="B38" s="3"/>
    </row>
    <row r="39" spans="1:8" ht="12.75">
      <c r="A39" s="15" t="s">
        <v>6</v>
      </c>
      <c r="B39" s="7"/>
      <c r="D39" s="10"/>
      <c r="E39" s="10"/>
      <c r="F39" s="10"/>
      <c r="G39" s="10"/>
      <c r="H39" s="10"/>
    </row>
    <row r="40" spans="1:8" ht="12.75">
      <c r="A40" s="6" t="s">
        <v>7</v>
      </c>
      <c r="B40" s="1"/>
      <c r="C40" s="22">
        <v>-58078</v>
      </c>
      <c r="D40" s="11">
        <v>357123</v>
      </c>
      <c r="E40" s="11"/>
      <c r="F40" s="11">
        <f>F46-F45-F44-F43-F42-F41</f>
        <v>652071</v>
      </c>
      <c r="G40" s="11"/>
      <c r="H40" s="11">
        <f>H46-H45-H44-H43-H42-H41</f>
        <v>1158071</v>
      </c>
    </row>
    <row r="41" spans="1:8" ht="12.75">
      <c r="A41" s="1" t="s">
        <v>24</v>
      </c>
      <c r="B41" s="1"/>
      <c r="C41" s="11">
        <v>249621</v>
      </c>
      <c r="D41" s="11">
        <v>187221</v>
      </c>
      <c r="E41" s="11"/>
      <c r="F41" s="11">
        <v>124821</v>
      </c>
      <c r="G41" s="11"/>
      <c r="H41" s="11">
        <v>62421</v>
      </c>
    </row>
    <row r="42" spans="1:8" ht="12.75">
      <c r="A42" s="1" t="s">
        <v>28</v>
      </c>
      <c r="B42" s="1"/>
      <c r="C42" s="11">
        <v>92208</v>
      </c>
      <c r="D42" s="11">
        <v>73708</v>
      </c>
      <c r="E42" s="11"/>
      <c r="F42" s="11">
        <v>55208</v>
      </c>
      <c r="G42" s="11"/>
      <c r="H42" s="11">
        <v>36708</v>
      </c>
    </row>
    <row r="43" spans="1:8" ht="12.75">
      <c r="A43" s="1" t="s">
        <v>29</v>
      </c>
      <c r="B43" s="1"/>
      <c r="C43" s="11">
        <v>152551</v>
      </c>
      <c r="D43" s="11">
        <v>127151</v>
      </c>
      <c r="E43" s="11"/>
      <c r="F43" s="11">
        <v>101751</v>
      </c>
      <c r="G43" s="11"/>
      <c r="H43" s="11">
        <v>76351</v>
      </c>
    </row>
    <row r="44" spans="1:8" ht="12.75">
      <c r="A44" s="1" t="s">
        <v>30</v>
      </c>
      <c r="B44" s="1"/>
      <c r="C44" s="11">
        <v>145800</v>
      </c>
      <c r="D44" s="11">
        <v>125000</v>
      </c>
      <c r="E44" s="11"/>
      <c r="F44" s="11">
        <v>104200</v>
      </c>
      <c r="G44" s="11"/>
      <c r="H44" s="11">
        <v>83400</v>
      </c>
    </row>
    <row r="45" spans="1:8" ht="12.75">
      <c r="A45" s="1" t="s">
        <v>32</v>
      </c>
      <c r="B45" s="1"/>
      <c r="C45" s="11">
        <v>512400</v>
      </c>
      <c r="D45" s="11">
        <v>447400</v>
      </c>
      <c r="E45" s="11"/>
      <c r="F45" s="11">
        <v>382400</v>
      </c>
      <c r="G45" s="11"/>
      <c r="H45" s="11">
        <v>317400</v>
      </c>
    </row>
    <row r="46" spans="1:8" ht="12.75">
      <c r="A46" s="2" t="s">
        <v>23</v>
      </c>
      <c r="B46" s="2"/>
      <c r="C46" s="20">
        <f>SUM(C40:C45)</f>
        <v>1094502</v>
      </c>
      <c r="D46" s="20">
        <f>SUM(D40:D45)</f>
        <v>1317603</v>
      </c>
      <c r="E46" s="20"/>
      <c r="F46" s="12">
        <v>1420451</v>
      </c>
      <c r="G46" s="12"/>
      <c r="H46" s="12">
        <v>1734351</v>
      </c>
    </row>
    <row r="47" spans="1:8" ht="12.75">
      <c r="A47" s="15" t="s">
        <v>8</v>
      </c>
      <c r="B47" s="7"/>
      <c r="C47" s="3"/>
      <c r="F47" s="7"/>
      <c r="G47" s="7"/>
      <c r="H47" s="1"/>
    </row>
    <row r="48" spans="1:8" ht="12.75">
      <c r="A48" s="6" t="s">
        <v>9</v>
      </c>
      <c r="B48" s="1"/>
      <c r="C48" s="47">
        <v>139707</v>
      </c>
      <c r="D48" s="47">
        <v>171922</v>
      </c>
      <c r="E48" s="11"/>
      <c r="F48" s="11">
        <v>170000</v>
      </c>
      <c r="G48" s="11"/>
      <c r="H48" s="11">
        <v>170000</v>
      </c>
    </row>
    <row r="49" spans="1:8" ht="12.75">
      <c r="A49" s="6" t="s">
        <v>11</v>
      </c>
      <c r="B49" s="1"/>
      <c r="C49" s="47">
        <v>34212</v>
      </c>
      <c r="D49" s="47">
        <v>114116</v>
      </c>
      <c r="E49" s="1"/>
      <c r="F49" s="1">
        <v>0</v>
      </c>
      <c r="G49" s="1"/>
      <c r="H49" s="1">
        <v>0</v>
      </c>
    </row>
    <row r="50" spans="1:8" ht="12.75">
      <c r="A50" s="1" t="s">
        <v>10</v>
      </c>
      <c r="B50" s="1"/>
      <c r="C50" s="11">
        <v>434511</v>
      </c>
      <c r="D50" s="47">
        <v>461014</v>
      </c>
      <c r="E50" s="47"/>
      <c r="F50" s="11">
        <v>460000</v>
      </c>
      <c r="G50" s="11"/>
      <c r="H50" s="11">
        <v>460000</v>
      </c>
    </row>
    <row r="51" spans="1:8" ht="12.75">
      <c r="A51" s="1" t="s">
        <v>12</v>
      </c>
      <c r="B51" s="1"/>
      <c r="C51" s="11">
        <v>363000</v>
      </c>
      <c r="D51" s="11">
        <v>440000</v>
      </c>
      <c r="E51" s="11"/>
      <c r="F51" s="11">
        <v>517000</v>
      </c>
      <c r="G51" s="11"/>
      <c r="H51" s="11">
        <v>594000</v>
      </c>
    </row>
    <row r="52" spans="1:8" ht="12.75">
      <c r="A52" s="1" t="s">
        <v>13</v>
      </c>
      <c r="B52" s="1"/>
      <c r="C52" s="11">
        <v>150477</v>
      </c>
      <c r="D52" s="11">
        <v>123072</v>
      </c>
      <c r="E52" s="11"/>
      <c r="F52" s="11">
        <v>130551</v>
      </c>
      <c r="G52" s="11"/>
      <c r="H52" s="11">
        <v>273451</v>
      </c>
    </row>
    <row r="53" spans="1:8" ht="12.75">
      <c r="A53" s="1" t="s">
        <v>14</v>
      </c>
      <c r="B53" s="1"/>
      <c r="C53" s="47">
        <v>-27405</v>
      </c>
      <c r="D53" s="11">
        <v>7479</v>
      </c>
      <c r="E53" s="11"/>
      <c r="F53" s="11">
        <v>142900</v>
      </c>
      <c r="G53" s="11"/>
      <c r="H53" s="11">
        <v>236900</v>
      </c>
    </row>
    <row r="54" spans="1:8" ht="12.75">
      <c r="A54" s="17" t="s">
        <v>23</v>
      </c>
      <c r="B54" s="2"/>
      <c r="C54" s="12">
        <f>SUM(C48:C53)</f>
        <v>1094502</v>
      </c>
      <c r="D54" s="12">
        <f>SUM(D48:D53)</f>
        <v>1317603</v>
      </c>
      <c r="E54" s="48"/>
      <c r="F54" s="48">
        <f>SUM(F48:F53)</f>
        <v>1420451</v>
      </c>
      <c r="G54" s="48"/>
      <c r="H54" s="12">
        <f>SUM(H48:H53)</f>
        <v>1734351</v>
      </c>
    </row>
    <row r="55" spans="1:2" ht="12.75">
      <c r="A55" s="21"/>
      <c r="B55" s="4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Nordberg &amp;Hilmersson Revision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Berth Hilmersson</dc:creator>
  <cp:keywords/>
  <dc:description/>
  <cp:lastModifiedBy>Owner</cp:lastModifiedBy>
  <cp:lastPrinted>2021-03-12T11:28:42Z</cp:lastPrinted>
  <dcterms:created xsi:type="dcterms:W3CDTF">1999-02-20T12:50:15Z</dcterms:created>
  <dcterms:modified xsi:type="dcterms:W3CDTF">2021-03-12T11:29:05Z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-1110413094</vt:i4>
  </property>
  <property fmtid="{D5CDD505-2E9C-101B-9397-08002B2CF9AE}" pid="3" name="_EmailSubject">
    <vt:lpwstr>Årsmöte</vt:lpwstr>
  </property>
  <property fmtid="{D5CDD505-2E9C-101B-9397-08002B2CF9AE}" pid="4" name="_AuthorEmail">
    <vt:lpwstr>berth.hilmersson@telia.com</vt:lpwstr>
  </property>
  <property fmtid="{D5CDD505-2E9C-101B-9397-08002B2CF9AE}" pid="5" name="_AuthorEmailDisplayName">
    <vt:lpwstr>Berth Hilmersson</vt:lpwstr>
  </property>
  <property fmtid="{D5CDD505-2E9C-101B-9397-08002B2CF9AE}" pid="6" name="_ReviewingToolsShownOnce">
    <vt:lpwstr/>
  </property>
</Properties>
</file>